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935" activeTab="0"/>
  </bookViews>
  <sheets>
    <sheet name="SCIE" sheetId="1" r:id="rId1"/>
    <sheet name="IncS" sheetId="2" r:id="rId2"/>
    <sheet name="CF" sheetId="3" r:id="rId3"/>
    <sheet name="BS-MAC" sheetId="4" r:id="rId4"/>
  </sheets>
  <definedNames/>
  <calcPr fullCalcOnLoad="1"/>
</workbook>
</file>

<file path=xl/sharedStrings.xml><?xml version="1.0" encoding="utf-8"?>
<sst xmlns="http://schemas.openxmlformats.org/spreadsheetml/2006/main" count="181" uniqueCount="131">
  <si>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</si>
  <si>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</si>
  <si>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</si>
  <si>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</si>
  <si>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</si>
  <si>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</si>
  <si>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</si>
  <si>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</si>
  <si>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</si>
  <si>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</si>
  <si>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</si>
  <si>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</si>
  <si>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</si>
  <si>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</si>
  <si>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</si>
  <si>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Other reserves</t>
  </si>
  <si>
    <t>Retained earnings</t>
  </si>
  <si>
    <t>Total equity</t>
  </si>
  <si>
    <t>Audited</t>
  </si>
  <si>
    <t>As at</t>
  </si>
  <si>
    <t>RM '000</t>
  </si>
  <si>
    <t>Unaudited</t>
  </si>
  <si>
    <t>31.03.2006</t>
  </si>
  <si>
    <t>NON-CURRENT LIABILITIES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</si>
  <si>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</si>
  <si>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</si>
  <si>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</si>
  <si>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</si>
  <si>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</si>
  <si>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</si>
  <si>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</si>
  <si>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</si>
  <si>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</si>
  <si>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</si>
  <si>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</si>
  <si>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</si>
  <si>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</si>
  <si>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</si>
  <si>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</si>
  <si>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</si>
  <si>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</si>
  <si>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</si>
  <si>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</si>
  <si>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</si>
  <si>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</si>
  <si>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</si>
  <si>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</si>
  <si>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Unaudited 3 months ended 31 March 2006</t>
  </si>
  <si>
    <t>Net profit for the period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</si>
  <si>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</si>
  <si>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</si>
  <si>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</si>
  <si>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</si>
  <si>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</si>
  <si>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</si>
  <si>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</si>
  <si>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</si>
  <si>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</si>
  <si>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</si>
  <si>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</si>
  <si>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</si>
  <si>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</si>
  <si>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</si>
  <si>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</si>
  <si>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</si>
  <si>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</si>
  <si>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</si>
  <si>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</si>
  <si>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</si>
  <si>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</si>
  <si>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</si>
  <si>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financial statements</t>
  </si>
  <si>
    <t>-</t>
  </si>
  <si>
    <t>As at 1 January 2006</t>
  </si>
  <si>
    <t>As at 31 March 2006</t>
  </si>
  <si>
    <t>The Condensed Consolidated Balance Sheet should be read in conjunction with the Audited Annual Financial</t>
  </si>
  <si>
    <t>The Condensed Consolidated Statement of Changes in Equity should be read in conjunction with the Audited Annual Financial Statements for the year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</si>
  <si>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</si>
  <si>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</si>
  <si>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Income tax expense</t>
  </si>
  <si>
    <t>Page 2</t>
  </si>
  <si>
    <t>Page 4</t>
  </si>
  <si>
    <t>Page 3</t>
  </si>
  <si>
    <t>3 Months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</si>
  <si>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</si>
  <si>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</si>
  <si>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</si>
  <si>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</si>
  <si>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</si>
  <si>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</si>
  <si>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</si>
  <si>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</si>
  <si>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</si>
  <si>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</si>
  <si>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</si>
  <si>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</si>
  <si>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</si>
  <si>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</si>
  <si>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</si>
  <si>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</si>
  <si>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</si>
  <si>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Repayment of HP creditors</t>
  </si>
  <si>
    <t>Net change in cash and cash equivalents</t>
  </si>
  <si>
    <t>Cash and cash equivalents at the end of financial period</t>
  </si>
  <si>
    <t>Cash and cash equivalents at the beginning of financial period</t>
  </si>
  <si>
    <t>The Condensed Consolidated Cash Flow Statement should be read in conjunction with the Audited Annual Financial</t>
  </si>
  <si>
    <t>Represented by:</t>
  </si>
  <si>
    <t>Fixed deposits with licensed bank</t>
  </si>
  <si>
    <t>Bank overdrafts</t>
  </si>
  <si>
    <t>Profit for the period</t>
  </si>
  <si>
    <t>ended 31 December 2006 and the accompanying explanatory notes attached to the interim financial statements.</t>
  </si>
  <si>
    <t>Unaudited 3 months ended 31 March 2007</t>
  </si>
  <si>
    <t>As at 1 January 2007</t>
  </si>
  <si>
    <t>As at 31 March 2007</t>
  </si>
  <si>
    <t>Statements for the year ended 31 December 2006 and the accompanying explanatory notes attached to the interim</t>
  </si>
  <si>
    <t>31.03.2007</t>
  </si>
  <si>
    <t>31.12.2006</t>
  </si>
  <si>
    <t>Dividend payable</t>
  </si>
  <si>
    <t>Prepaid land lease payments</t>
  </si>
  <si>
    <t>(restated)</t>
  </si>
  <si>
    <t>Effects of adopting FRS 3</t>
  </si>
  <si>
    <t>Net proceeds from/(repayment of) other short term borrowings</t>
  </si>
  <si>
    <t>Dividend paid</t>
  </si>
  <si>
    <t>Net cash from operating activities</t>
  </si>
  <si>
    <t>Net cash used in financing activities</t>
  </si>
  <si>
    <t>Quarterly Report on Unaudited Consolidated Results for the Three-Month ended 31 March 2007</t>
  </si>
  <si>
    <t>UNAUDITED CONDENSED CONSOLIDATED CASH FLOW STATEMENT</t>
  </si>
  <si>
    <t>Quarterly Report on Unaudited Consolidated Results for the Three-Month period ended 31 March 2007</t>
  </si>
  <si>
    <t>UNAUDITED CONDENSED CONSOLIDATED STATEMENT OF CHANGES IN EQUITY</t>
  </si>
  <si>
    <t>UNAUDITED CONDENSED CONSOLIDATED INCOME STATEMENT</t>
  </si>
  <si>
    <t>UNAUDITED CONDENSED CONSOLIDATED BALANCE SHEET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</si>
</sst>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;\(0.00\)"/>
    <numFmt numFmtId="179" formatCode="0.00_);[Red]\(0.00\)"/>
    <numFmt numFmtId="180" formatCode="[$-409]dddd\,\ mmmm\ dd\,\ yyyy"/>
    <numFmt numFmtId="181" formatCode="0000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171" fontId="2" fillId="0" borderId="0" xfId="15" applyFont="1" applyAlignment="1">
      <alignment horizontal="center"/>
    </xf>
    <xf numFmtId="171" fontId="2" fillId="0" borderId="0" xfId="15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15" applyNumberFormat="1" applyFont="1" applyBorder="1" applyAlignment="1">
      <alignment/>
    </xf>
    <xf numFmtId="171" fontId="3" fillId="0" borderId="0" xfId="15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7" fontId="2" fillId="0" borderId="0" xfId="15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7" xfId="15" applyNumberFormat="1" applyFont="1" applyBorder="1" applyAlignment="1">
      <alignment/>
    </xf>
    <xf numFmtId="39" fontId="2" fillId="0" borderId="7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5" xfId="0" applyNumberFormat="1" applyBorder="1" applyAlignment="1">
      <alignment/>
    </xf>
    <xf numFmtId="37" fontId="0" fillId="0" borderId="5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1" fontId="2" fillId="0" borderId="1" xfId="15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3" xfId="15" applyNumberFormat="1" applyFont="1" applyBorder="1" applyAlignment="1">
      <alignment horizontal="right"/>
    </xf>
    <xf numFmtId="37" fontId="2" fillId="0" borderId="3" xfId="0" applyNumberFormat="1" applyFont="1" applyBorder="1" applyAlignment="1" quotePrefix="1">
      <alignment horizontal="center"/>
    </xf>
    <xf numFmtId="37" fontId="2" fillId="0" borderId="4" xfId="0" applyNumberFormat="1" applyFont="1" applyBorder="1" applyAlignment="1">
      <alignment/>
    </xf>
    <xf numFmtId="37" fontId="2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right"/>
    </xf>
    <xf numFmtId="37" fontId="2" fillId="0" borderId="0" xfId="15" applyNumberFormat="1" applyFont="1" applyBorder="1" applyAlignment="1">
      <alignment horizontal="right"/>
    </xf>
    <xf numFmtId="37" fontId="2" fillId="0" borderId="0" xfId="0" applyNumberFormat="1" applyFont="1" applyAlignment="1" quotePrefix="1">
      <alignment horizontal="right"/>
    </xf>
    <xf numFmtId="37" fontId="2" fillId="0" borderId="3" xfId="15" applyNumberFormat="1" applyFont="1" applyBorder="1" applyAlignment="1" quotePrefix="1">
      <alignment horizontal="center"/>
    </xf>
    <xf numFmtId="37" fontId="0" fillId="0" borderId="5" xfId="0" applyNumberFormat="1" applyBorder="1" applyAlignment="1" quotePrefix="1">
      <alignment horizontal="right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619375" y="14097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343650" y="1419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962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438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selection activeCell="E6" sqref="E6"/>
    </sheetView>
  </sheetViews>
  <sheetFormatPr defaultColWidth="9.140625" defaultRowHeight="12.75"/>
  <cols>
    <col min="1" max="1" width="28.8515625" style="0" customWidth="1"/>
    <col min="2" max="2" width="10.00390625" style="0" customWidth="1"/>
    <col min="4" max="4" width="2.7109375" style="0" customWidth="1"/>
    <col min="5" max="5" width="13.8515625" style="0" customWidth="1"/>
    <col min="6" max="6" width="2.8515625" style="0" customWidth="1"/>
    <col min="7" max="7" width="12.8515625" style="0" customWidth="1"/>
    <col min="8" max="8" width="3.8515625" style="0" customWidth="1"/>
    <col min="9" max="9" width="12.8515625" style="0" customWidth="1"/>
    <col min="10" max="10" width="4.00390625" style="0" customWidth="1"/>
  </cols>
  <sheetData>
    <row r="1" ht="15.75">
      <c r="A1" s="49" t="s">
        <v>77</v>
      </c>
    </row>
    <row r="2" ht="12.75">
      <c r="A2" s="2" t="s">
        <v>127</v>
      </c>
    </row>
    <row r="3" spans="1:11" ht="12.75">
      <c r="A3" s="50" t="s">
        <v>82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ht="12.75">
      <c r="A4" s="15"/>
    </row>
    <row r="5" ht="12.75">
      <c r="A5" s="41" t="s">
        <v>128</v>
      </c>
    </row>
    <row r="9" spans="3:11" ht="12.75">
      <c r="C9" s="64" t="s">
        <v>44</v>
      </c>
      <c r="D9" s="65"/>
      <c r="E9" s="65"/>
      <c r="F9" s="65"/>
      <c r="G9" s="65"/>
      <c r="H9" s="65"/>
      <c r="I9" s="65"/>
      <c r="J9" s="65"/>
      <c r="K9" s="66"/>
    </row>
    <row r="10" spans="5:9" ht="12.75">
      <c r="E10" s="64" t="s">
        <v>45</v>
      </c>
      <c r="F10" s="65"/>
      <c r="G10" s="66"/>
      <c r="I10" s="21" t="s">
        <v>46</v>
      </c>
    </row>
    <row r="11" spans="3:11" ht="12.75">
      <c r="C11" s="22" t="s">
        <v>33</v>
      </c>
      <c r="D11" s="22"/>
      <c r="E11" s="22" t="s">
        <v>36</v>
      </c>
      <c r="F11" s="22"/>
      <c r="G11" s="22" t="s">
        <v>38</v>
      </c>
      <c r="H11" s="22"/>
      <c r="I11" s="22" t="s">
        <v>40</v>
      </c>
      <c r="J11" s="22"/>
      <c r="K11" s="22" t="s">
        <v>42</v>
      </c>
    </row>
    <row r="12" spans="3:11" ht="12.75">
      <c r="C12" s="22" t="s">
        <v>34</v>
      </c>
      <c r="D12" s="22"/>
      <c r="E12" s="22" t="s">
        <v>37</v>
      </c>
      <c r="F12" s="22"/>
      <c r="G12" s="22" t="s">
        <v>39</v>
      </c>
      <c r="H12" s="22"/>
      <c r="I12" s="22" t="s">
        <v>41</v>
      </c>
      <c r="J12" s="22"/>
      <c r="K12" s="22" t="s">
        <v>43</v>
      </c>
    </row>
    <row r="13" spans="3:11" ht="12.75">
      <c r="C13" s="22" t="s">
        <v>35</v>
      </c>
      <c r="D13" s="22"/>
      <c r="E13" s="22" t="s">
        <v>35</v>
      </c>
      <c r="F13" s="22"/>
      <c r="G13" s="22" t="s">
        <v>35</v>
      </c>
      <c r="H13" s="22"/>
      <c r="I13" s="22" t="s">
        <v>35</v>
      </c>
      <c r="J13" s="22"/>
      <c r="K13" s="22" t="s">
        <v>35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47</v>
      </c>
    </row>
    <row r="17" spans="1:11" ht="12.75">
      <c r="A17" t="s">
        <v>73</v>
      </c>
      <c r="C17" s="44">
        <v>66000</v>
      </c>
      <c r="D17" s="44"/>
      <c r="E17" s="44">
        <v>2185</v>
      </c>
      <c r="F17" s="44"/>
      <c r="G17" s="48">
        <v>6548</v>
      </c>
      <c r="H17" s="44"/>
      <c r="I17" s="44">
        <v>10227</v>
      </c>
      <c r="J17" s="44"/>
      <c r="K17" s="44">
        <f>SUM(C17:I17)</f>
        <v>84960</v>
      </c>
    </row>
    <row r="18" spans="3:11" ht="12.75"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t="s">
        <v>120</v>
      </c>
      <c r="C19" s="45" t="s">
        <v>72</v>
      </c>
      <c r="D19" s="44"/>
      <c r="E19" s="44">
        <v>-2185</v>
      </c>
      <c r="F19" s="44"/>
      <c r="G19" s="45" t="s">
        <v>72</v>
      </c>
      <c r="H19" s="44"/>
      <c r="I19" s="44">
        <v>2185</v>
      </c>
      <c r="J19" s="44"/>
      <c r="K19" s="45" t="s">
        <v>72</v>
      </c>
    </row>
    <row r="20" spans="3:11" ht="12.75"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t="s">
        <v>48</v>
      </c>
      <c r="C21" s="45" t="s">
        <v>72</v>
      </c>
      <c r="D21" s="44"/>
      <c r="E21" s="45" t="s">
        <v>72</v>
      </c>
      <c r="F21" s="44"/>
      <c r="G21" s="45" t="s">
        <v>72</v>
      </c>
      <c r="H21" s="44"/>
      <c r="I21" s="44">
        <v>2042</v>
      </c>
      <c r="J21" s="44"/>
      <c r="K21" s="44">
        <f>SUM(C21:I21)</f>
        <v>2042</v>
      </c>
    </row>
    <row r="22" spans="3:11" ht="12.75"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3.5" thickBot="1">
      <c r="A23" t="s">
        <v>74</v>
      </c>
      <c r="C23" s="46">
        <f>SUM(C17:C22)</f>
        <v>66000</v>
      </c>
      <c r="D23" s="46"/>
      <c r="E23" s="47" t="s">
        <v>72</v>
      </c>
      <c r="F23" s="46"/>
      <c r="G23" s="63">
        <v>6548</v>
      </c>
      <c r="H23" s="46"/>
      <c r="I23" s="46">
        <f>SUM(I17:I22)</f>
        <v>14454</v>
      </c>
      <c r="J23" s="46"/>
      <c r="K23" s="46">
        <f>SUM(K17:K22)</f>
        <v>87002</v>
      </c>
    </row>
    <row r="24" spans="3:11" ht="13.5" thickTop="1">
      <c r="C24" s="53"/>
      <c r="D24" s="53"/>
      <c r="E24" s="53"/>
      <c r="F24" s="53"/>
      <c r="G24" s="54"/>
      <c r="H24" s="53"/>
      <c r="I24" s="53"/>
      <c r="J24" s="53"/>
      <c r="K24" s="53"/>
    </row>
    <row r="25" spans="3:11" ht="12.75">
      <c r="C25" s="53"/>
      <c r="D25" s="53"/>
      <c r="E25" s="53"/>
      <c r="F25" s="53"/>
      <c r="G25" s="54"/>
      <c r="H25" s="53"/>
      <c r="I25" s="53"/>
      <c r="J25" s="53"/>
      <c r="K25" s="53"/>
    </row>
    <row r="26" spans="3:11" ht="12.75"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21" t="s">
        <v>111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3:11" ht="12.75"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t="s">
        <v>112</v>
      </c>
      <c r="C29" s="44">
        <v>66000</v>
      </c>
      <c r="D29" s="44"/>
      <c r="E29" s="45" t="s">
        <v>72</v>
      </c>
      <c r="F29" s="44"/>
      <c r="G29" s="44">
        <v>6548</v>
      </c>
      <c r="H29" s="44"/>
      <c r="I29" s="44">
        <v>20066</v>
      </c>
      <c r="J29" s="44"/>
      <c r="K29" s="44">
        <f>SUM(C29:I29)</f>
        <v>92614</v>
      </c>
    </row>
    <row r="30" spans="3:11" ht="12.75">
      <c r="C30" s="45"/>
      <c r="D30" s="44"/>
      <c r="E30" s="44"/>
      <c r="F30" s="44"/>
      <c r="G30" s="45"/>
      <c r="H30" s="44"/>
      <c r="I30" s="44"/>
      <c r="J30" s="44"/>
      <c r="K30" s="45"/>
    </row>
    <row r="31" spans="1:11" ht="12.75">
      <c r="A31" t="s">
        <v>48</v>
      </c>
      <c r="C31" s="45" t="s">
        <v>72</v>
      </c>
      <c r="D31" s="44"/>
      <c r="E31" s="45" t="s">
        <v>72</v>
      </c>
      <c r="F31" s="44"/>
      <c r="G31" s="45" t="s">
        <v>72</v>
      </c>
      <c r="H31" s="44"/>
      <c r="I31" s="44">
        <v>2311</v>
      </c>
      <c r="J31" s="44"/>
      <c r="K31" s="48">
        <f>I31</f>
        <v>2311</v>
      </c>
    </row>
    <row r="32" spans="3:11" ht="12.75"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 thickBot="1">
      <c r="A33" t="s">
        <v>113</v>
      </c>
      <c r="C33" s="46">
        <f>SUM(C29:C32)</f>
        <v>66000</v>
      </c>
      <c r="D33" s="46"/>
      <c r="E33" s="47" t="s">
        <v>72</v>
      </c>
      <c r="F33" s="46"/>
      <c r="G33" s="46">
        <f>SUM(G29:G32)</f>
        <v>6548</v>
      </c>
      <c r="H33" s="46"/>
      <c r="I33" s="46">
        <f>SUM(I29:I32)</f>
        <v>22377</v>
      </c>
      <c r="J33" s="46"/>
      <c r="K33" s="46">
        <f>SUM(K29:K32)</f>
        <v>94925</v>
      </c>
    </row>
    <row r="34" spans="3:11" ht="13.5" thickTop="1">
      <c r="C34" s="44"/>
      <c r="D34" s="44"/>
      <c r="E34" s="44"/>
      <c r="F34" s="44"/>
      <c r="G34" s="44"/>
      <c r="H34" s="44"/>
      <c r="I34" s="44"/>
      <c r="J34" s="44"/>
      <c r="K34" s="44"/>
    </row>
    <row r="35" spans="3:11" ht="12.75">
      <c r="C35" s="44"/>
      <c r="D35" s="44"/>
      <c r="E35" s="44"/>
      <c r="F35" s="44"/>
      <c r="G35" s="44"/>
      <c r="H35" s="44"/>
      <c r="I35" s="44"/>
      <c r="J35" s="44"/>
      <c r="K35" s="44"/>
    </row>
    <row r="36" spans="3:11" ht="12.75">
      <c r="C36" s="44"/>
      <c r="D36" s="44"/>
      <c r="E36" s="44"/>
      <c r="F36" s="44"/>
      <c r="G36" s="44"/>
      <c r="H36" s="44"/>
      <c r="I36" s="44"/>
      <c r="J36" s="44"/>
      <c r="K36" s="44"/>
    </row>
    <row r="37" spans="3:11" ht="12.75">
      <c r="C37" s="44"/>
      <c r="D37" s="44"/>
      <c r="E37" s="44"/>
      <c r="F37" s="44"/>
      <c r="G37" s="44"/>
      <c r="H37" s="44"/>
      <c r="I37" s="44"/>
      <c r="J37" s="44"/>
      <c r="K37" s="44"/>
    </row>
    <row r="38" spans="3:11" ht="12.75">
      <c r="C38" s="44"/>
      <c r="D38" s="44"/>
      <c r="E38" s="44"/>
      <c r="F38" s="44"/>
      <c r="G38" s="44"/>
      <c r="H38" s="44"/>
      <c r="I38" s="44"/>
      <c r="J38" s="44"/>
      <c r="K38" s="44"/>
    </row>
    <row r="39" spans="3:11" ht="12.75">
      <c r="C39" s="44"/>
      <c r="D39" s="44"/>
      <c r="E39" s="44"/>
      <c r="F39" s="44"/>
      <c r="G39" s="44"/>
      <c r="H39" s="44"/>
      <c r="I39" s="44"/>
      <c r="J39" s="44"/>
      <c r="K39" s="44"/>
    </row>
    <row r="40" spans="3:11" ht="12.75">
      <c r="C40" s="44"/>
      <c r="D40" s="44"/>
      <c r="E40" s="44"/>
      <c r="F40" s="44"/>
      <c r="G40" s="44"/>
      <c r="H40" s="44"/>
      <c r="I40" s="44"/>
      <c r="J40" s="44"/>
      <c r="K40" s="44"/>
    </row>
    <row r="41" spans="3:11" ht="12.75">
      <c r="C41" s="44"/>
      <c r="D41" s="44"/>
      <c r="E41" s="44"/>
      <c r="F41" s="44"/>
      <c r="G41" s="44"/>
      <c r="H41" s="44"/>
      <c r="I41" s="44"/>
      <c r="J41" s="44"/>
      <c r="K41" s="44"/>
    </row>
    <row r="42" spans="3:11" ht="12.75">
      <c r="C42" s="44"/>
      <c r="D42" s="44"/>
      <c r="E42" s="44"/>
      <c r="F42" s="44"/>
      <c r="G42" s="44"/>
      <c r="H42" s="44"/>
      <c r="I42" s="44"/>
      <c r="J42" s="44"/>
      <c r="K42" s="44"/>
    </row>
    <row r="43" spans="3:11" ht="12.75">
      <c r="C43" s="44"/>
      <c r="D43" s="44"/>
      <c r="E43" s="44"/>
      <c r="F43" s="44"/>
      <c r="G43" s="44"/>
      <c r="H43" s="44"/>
      <c r="I43" s="44"/>
      <c r="J43" s="44"/>
      <c r="K43" s="44"/>
    </row>
    <row r="44" spans="3:11" ht="12.75">
      <c r="C44" s="44"/>
      <c r="D44" s="44"/>
      <c r="E44" s="44"/>
      <c r="F44" s="44"/>
      <c r="G44" s="44"/>
      <c r="H44" s="44"/>
      <c r="I44" s="44"/>
      <c r="J44" s="44"/>
      <c r="K44" s="44"/>
    </row>
    <row r="45" spans="3:11" ht="12.75">
      <c r="C45" s="44"/>
      <c r="D45" s="44"/>
      <c r="E45" s="44"/>
      <c r="F45" s="44"/>
      <c r="G45" s="44"/>
      <c r="H45" s="44"/>
      <c r="I45" s="44"/>
      <c r="J45" s="44"/>
      <c r="K45" s="44"/>
    </row>
    <row r="46" spans="3:11" ht="12.75">
      <c r="C46" s="44"/>
      <c r="D46" s="44"/>
      <c r="E46" s="44"/>
      <c r="F46" s="44"/>
      <c r="G46" s="44"/>
      <c r="H46" s="44"/>
      <c r="I46" s="44"/>
      <c r="J46" s="44"/>
      <c r="K46" s="44"/>
    </row>
    <row r="47" spans="3:11" ht="12.75">
      <c r="C47" s="44"/>
      <c r="D47" s="44"/>
      <c r="E47" s="44"/>
      <c r="F47" s="44"/>
      <c r="G47" s="44"/>
      <c r="H47" s="44"/>
      <c r="I47" s="44"/>
      <c r="J47" s="44"/>
      <c r="K47" s="44"/>
    </row>
    <row r="48" spans="3:11" ht="12.75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>
      <c r="A64" s="15" t="s">
        <v>76</v>
      </c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2.75">
      <c r="A65" s="15" t="s">
        <v>110</v>
      </c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2.75">
      <c r="A66" s="15"/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2.7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2.75"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3:11" ht="12.75"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3:11" ht="12.75"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3:11" ht="12.75"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3:11" ht="12.75"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3:11" ht="12.75"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3:11" ht="12.75"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3:11" ht="12.75"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3:11" ht="12.75"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3:11" ht="12.75"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3:11" ht="12.75"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3:11" ht="12.75"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3:11" ht="12.75"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3:11" ht="12.75"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3:11" ht="12.75"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3:11" ht="12.75"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3:11" ht="12.75"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3:11" ht="12.75"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3:11" ht="12.75"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3:11" ht="12.75"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3:11" ht="12.75"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3:11" ht="12.75"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3:11" ht="12.75"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3:11" ht="12.75"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3:11" ht="12.75"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3:11" ht="12.75"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3:11" ht="12.75"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3:11" ht="12.75"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3:11" ht="12.75"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3:11" ht="12.75">
      <c r="C147" s="44"/>
      <c r="D147" s="44"/>
      <c r="E147" s="44"/>
      <c r="F147" s="44"/>
      <c r="G147" s="44"/>
      <c r="H147" s="44"/>
      <c r="I147" s="44"/>
      <c r="J147" s="44"/>
      <c r="K147" s="44"/>
    </row>
  </sheetData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75"/>
  <sheetViews>
    <sheetView workbookViewId="0" topLeftCell="A1">
      <selection activeCell="A6" sqref="A6"/>
    </sheetView>
  </sheetViews>
  <sheetFormatPr defaultColWidth="9.140625" defaultRowHeight="12.75"/>
  <cols>
    <col min="1" max="1" width="31.710937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9" t="s">
        <v>77</v>
      </c>
    </row>
    <row r="2" ht="12.75">
      <c r="A2" s="2" t="s">
        <v>127</v>
      </c>
    </row>
    <row r="3" spans="1:8" ht="12.75">
      <c r="A3" s="50" t="s">
        <v>78</v>
      </c>
      <c r="B3" s="51"/>
      <c r="C3" s="51"/>
      <c r="D3" s="51"/>
      <c r="E3" s="51"/>
      <c r="F3" s="51"/>
      <c r="G3" s="51"/>
      <c r="H3" s="50"/>
    </row>
    <row r="4" ht="12.75">
      <c r="A4" s="15"/>
    </row>
    <row r="5" ht="12.75">
      <c r="A5" s="41" t="s">
        <v>129</v>
      </c>
    </row>
    <row r="6" ht="12.75">
      <c r="A6" s="41"/>
    </row>
    <row r="8" spans="1:19" ht="15.75" customHeight="1">
      <c r="A8" s="19"/>
      <c r="B8" s="67" t="s">
        <v>49</v>
      </c>
      <c r="C8" s="67"/>
      <c r="D8" s="67"/>
      <c r="E8" s="19"/>
      <c r="F8" s="67" t="s">
        <v>50</v>
      </c>
      <c r="G8" s="67"/>
      <c r="H8" s="67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55</v>
      </c>
      <c r="C9" s="19"/>
      <c r="D9" s="19" t="s">
        <v>52</v>
      </c>
      <c r="E9" s="19"/>
      <c r="F9" s="19" t="s">
        <v>55</v>
      </c>
      <c r="G9" s="19"/>
      <c r="H9" s="19" t="s">
        <v>52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54</v>
      </c>
      <c r="C10" s="19"/>
      <c r="D10" s="19" t="s">
        <v>53</v>
      </c>
      <c r="E10" s="19"/>
      <c r="F10" s="19" t="s">
        <v>54</v>
      </c>
      <c r="G10" s="19"/>
      <c r="H10" s="19" t="s">
        <v>53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51</v>
      </c>
      <c r="C11" s="19"/>
      <c r="D11" s="19" t="s">
        <v>51</v>
      </c>
      <c r="E11" s="19"/>
      <c r="F11" s="19" t="s">
        <v>56</v>
      </c>
      <c r="G11" s="19"/>
      <c r="H11" s="19" t="s">
        <v>57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115</v>
      </c>
      <c r="C12" s="19"/>
      <c r="D12" s="19" t="s">
        <v>22</v>
      </c>
      <c r="E12" s="19"/>
      <c r="F12" s="19" t="s">
        <v>115</v>
      </c>
      <c r="G12" s="19"/>
      <c r="H12" s="19" t="s">
        <v>22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20</v>
      </c>
      <c r="C13" s="11"/>
      <c r="D13" s="11" t="s">
        <v>35</v>
      </c>
      <c r="E13" s="11"/>
      <c r="F13" s="11" t="s">
        <v>35</v>
      </c>
      <c r="G13" s="11"/>
      <c r="H13" s="20" t="s">
        <v>20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58</v>
      </c>
      <c r="B15" s="23">
        <v>27087</v>
      </c>
      <c r="C15" s="23"/>
      <c r="D15" s="23">
        <v>23179</v>
      </c>
      <c r="E15" s="23"/>
      <c r="F15" s="23">
        <v>27087</v>
      </c>
      <c r="H15" s="33">
        <v>23179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59</v>
      </c>
      <c r="B16" s="24">
        <v>-18408</v>
      </c>
      <c r="C16" s="23"/>
      <c r="D16" s="24">
        <v>-15697</v>
      </c>
      <c r="E16" s="23"/>
      <c r="F16" s="24">
        <v>-18408</v>
      </c>
      <c r="H16" s="34">
        <v>-15697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60</v>
      </c>
      <c r="B17" s="32">
        <f>SUM(B15:B16)</f>
        <v>8679</v>
      </c>
      <c r="C17" s="32"/>
      <c r="D17" s="32">
        <f>SUM(D15:D16)</f>
        <v>7482</v>
      </c>
      <c r="E17" s="32"/>
      <c r="F17" s="32">
        <f>SUM(F15:F16)</f>
        <v>8679</v>
      </c>
      <c r="G17" s="11"/>
      <c r="H17" s="32">
        <f>SUM(H15:H16)</f>
        <v>7482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61</v>
      </c>
      <c r="B19" s="23">
        <v>140</v>
      </c>
      <c r="C19" s="23"/>
      <c r="D19" s="23">
        <v>128</v>
      </c>
      <c r="E19" s="23"/>
      <c r="F19" s="23">
        <v>140</v>
      </c>
      <c r="G19" s="1"/>
      <c r="H19" s="23">
        <v>128</v>
      </c>
    </row>
    <row r="20" spans="1:8" ht="12.75">
      <c r="A20" s="2" t="s">
        <v>62</v>
      </c>
      <c r="B20" s="23">
        <f>-1058-1491-337-210</f>
        <v>-3096</v>
      </c>
      <c r="C20" s="23"/>
      <c r="D20" s="23">
        <v>-2874</v>
      </c>
      <c r="E20" s="23"/>
      <c r="F20" s="23">
        <f>B20</f>
        <v>-3096</v>
      </c>
      <c r="G20" s="1"/>
      <c r="H20" s="23">
        <v>-2874</v>
      </c>
    </row>
    <row r="21" spans="1:8" ht="12.75">
      <c r="A21" s="2" t="s">
        <v>63</v>
      </c>
      <c r="B21" s="23">
        <v>-1243</v>
      </c>
      <c r="C21" s="23"/>
      <c r="D21" s="23">
        <v>-1109</v>
      </c>
      <c r="E21" s="23"/>
      <c r="F21" s="23">
        <f>B21</f>
        <v>-1243</v>
      </c>
      <c r="G21" s="1"/>
      <c r="H21" s="23">
        <v>-1109</v>
      </c>
    </row>
    <row r="22" spans="1:8" ht="12.75">
      <c r="A22" s="2" t="s">
        <v>64</v>
      </c>
      <c r="B22" s="23">
        <f>-216-959</f>
        <v>-1175</v>
      </c>
      <c r="C22" s="23"/>
      <c r="D22" s="23">
        <v>-1038</v>
      </c>
      <c r="E22" s="23"/>
      <c r="F22" s="23">
        <f>B22</f>
        <v>-1175</v>
      </c>
      <c r="G22" s="1"/>
      <c r="H22" s="23">
        <v>-1038</v>
      </c>
    </row>
    <row r="23" spans="1:8" ht="12.75">
      <c r="A23" s="2" t="s">
        <v>65</v>
      </c>
      <c r="B23" s="24">
        <v>-632</v>
      </c>
      <c r="C23" s="23"/>
      <c r="D23" s="24">
        <v>-323</v>
      </c>
      <c r="E23" s="23"/>
      <c r="F23" s="24">
        <f>B23</f>
        <v>-632</v>
      </c>
      <c r="G23" s="1"/>
      <c r="H23" s="24">
        <v>-323</v>
      </c>
    </row>
    <row r="24" spans="1:8" ht="12.75">
      <c r="A24" s="9" t="s">
        <v>66</v>
      </c>
      <c r="B24" s="23">
        <f>SUM(B17:B23)</f>
        <v>2673</v>
      </c>
      <c r="C24" s="23"/>
      <c r="D24" s="23">
        <f>SUM(D17:D23)</f>
        <v>2266</v>
      </c>
      <c r="E24" s="23"/>
      <c r="F24" s="23">
        <f>SUM(F17:F23)</f>
        <v>2673</v>
      </c>
      <c r="G24" s="1"/>
      <c r="H24" s="23">
        <f>SUM(H17:H23)</f>
        <v>2266</v>
      </c>
    </row>
    <row r="25" spans="2:8" ht="12.75">
      <c r="B25" s="23"/>
      <c r="C25" s="23"/>
      <c r="D25" s="23"/>
      <c r="E25" s="23"/>
      <c r="F25" s="23"/>
      <c r="G25" s="1"/>
      <c r="H25" s="23"/>
    </row>
    <row r="26" spans="1:8" ht="12.75">
      <c r="A26" s="2" t="s">
        <v>79</v>
      </c>
      <c r="B26" s="23">
        <v>-362</v>
      </c>
      <c r="C26" s="23"/>
      <c r="D26" s="23">
        <v>-224</v>
      </c>
      <c r="E26" s="23"/>
      <c r="F26" s="23">
        <v>-362</v>
      </c>
      <c r="G26" s="1"/>
      <c r="H26" s="23">
        <v>-224</v>
      </c>
    </row>
    <row r="27" spans="2:8" ht="12.75">
      <c r="B27" s="26"/>
      <c r="C27" s="26"/>
      <c r="D27" s="26"/>
      <c r="E27" s="26"/>
      <c r="F27" s="26"/>
      <c r="H27" s="23"/>
    </row>
    <row r="28" spans="1:8" ht="13.5" thickBot="1">
      <c r="A28" s="9" t="s">
        <v>109</v>
      </c>
      <c r="B28" s="30">
        <f>B24+B26</f>
        <v>2311</v>
      </c>
      <c r="C28" s="23"/>
      <c r="D28" s="30">
        <f>D24+D26</f>
        <v>2042</v>
      </c>
      <c r="E28" s="23"/>
      <c r="F28" s="30">
        <f>F24+F26</f>
        <v>2311</v>
      </c>
      <c r="H28" s="30">
        <f>H24+H26</f>
        <v>2042</v>
      </c>
    </row>
    <row r="29" spans="2:8" ht="13.5" thickTop="1">
      <c r="B29" s="23"/>
      <c r="C29" s="23"/>
      <c r="D29" s="23"/>
      <c r="E29" s="23"/>
      <c r="F29" s="23"/>
      <c r="H29" s="23"/>
    </row>
    <row r="30" spans="2:8" ht="12.75">
      <c r="B30" s="23"/>
      <c r="C30" s="23"/>
      <c r="D30" s="23"/>
      <c r="E30" s="23"/>
      <c r="F30" s="23"/>
      <c r="H30" s="23"/>
    </row>
    <row r="31" spans="2:8" ht="12.75">
      <c r="B31" s="23"/>
      <c r="C31" s="23"/>
      <c r="D31" s="23"/>
      <c r="E31" s="23"/>
      <c r="F31" s="23"/>
      <c r="H31" s="23"/>
    </row>
    <row r="32" spans="2:8" ht="12.75">
      <c r="B32" s="23"/>
      <c r="C32" s="23"/>
      <c r="D32" s="23"/>
      <c r="E32" s="23"/>
      <c r="F32" s="23"/>
      <c r="H32" s="23"/>
    </row>
    <row r="33" spans="1:8" ht="12.75">
      <c r="A33" s="15" t="s">
        <v>67</v>
      </c>
      <c r="B33" s="23"/>
      <c r="C33" s="23"/>
      <c r="D33" s="23"/>
      <c r="E33" s="23"/>
      <c r="F33" s="23"/>
      <c r="G33" s="1"/>
      <c r="H33" s="23"/>
    </row>
    <row r="34" spans="1:8" ht="13.5" thickBot="1">
      <c r="A34" s="15" t="s">
        <v>68</v>
      </c>
      <c r="B34" s="42">
        <f>B28</f>
        <v>2311</v>
      </c>
      <c r="C34" s="23"/>
      <c r="D34" s="42">
        <f>D28</f>
        <v>2042</v>
      </c>
      <c r="E34" s="23"/>
      <c r="F34" s="42">
        <f>F28</f>
        <v>2311</v>
      </c>
      <c r="G34" s="1"/>
      <c r="H34" s="42">
        <f>H28</f>
        <v>2042</v>
      </c>
    </row>
    <row r="35" spans="1:8" ht="13.5" thickTop="1">
      <c r="A35" s="15"/>
      <c r="B35" s="23"/>
      <c r="C35" s="23"/>
      <c r="D35" s="23"/>
      <c r="E35" s="23"/>
      <c r="F35" s="23"/>
      <c r="G35" s="1"/>
      <c r="H35" s="23"/>
    </row>
    <row r="36" spans="1:8" ht="12.75">
      <c r="A36" s="15"/>
      <c r="B36" s="23"/>
      <c r="C36" s="23"/>
      <c r="D36" s="23"/>
      <c r="E36" s="23"/>
      <c r="F36" s="23"/>
      <c r="G36" s="1"/>
      <c r="H36" s="23"/>
    </row>
    <row r="37" spans="1:8" ht="12.75">
      <c r="A37" s="15"/>
      <c r="B37" s="23"/>
      <c r="C37" s="23"/>
      <c r="D37" s="23"/>
      <c r="E37" s="23"/>
      <c r="F37" s="23"/>
      <c r="G37" s="1"/>
      <c r="H37" s="23"/>
    </row>
    <row r="38" spans="1:8" ht="13.5" thickBot="1">
      <c r="A38" s="15" t="s">
        <v>69</v>
      </c>
      <c r="B38" s="43">
        <f>(B34/132000)*100</f>
        <v>1.7507575757575757</v>
      </c>
      <c r="C38" s="10"/>
      <c r="D38" s="43">
        <f>(D34/132000)*100</f>
        <v>1.546969696969697</v>
      </c>
      <c r="E38" s="10"/>
      <c r="F38" s="43">
        <f>(F34/132000)*100</f>
        <v>1.7507575757575757</v>
      </c>
      <c r="G38" s="10"/>
      <c r="H38" s="43">
        <f>(H34/132000)*100</f>
        <v>1.546969696969697</v>
      </c>
    </row>
    <row r="39" spans="1:8" ht="13.5" thickTop="1">
      <c r="A39" s="15"/>
      <c r="B39" s="23"/>
      <c r="C39" s="23"/>
      <c r="D39" s="23"/>
      <c r="E39" s="23"/>
      <c r="F39" s="23"/>
      <c r="G39" s="1"/>
      <c r="H39" s="36"/>
    </row>
    <row r="40" spans="1:8" ht="12.75">
      <c r="A40" s="15"/>
      <c r="B40" s="23"/>
      <c r="C40" s="23"/>
      <c r="D40" s="23"/>
      <c r="E40" s="23"/>
      <c r="F40" s="23"/>
      <c r="G40" s="1"/>
      <c r="H40" s="36"/>
    </row>
    <row r="41" spans="1:8" ht="12.75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1"/>
      <c r="B56" s="23"/>
      <c r="C56" s="23"/>
      <c r="D56" s="23"/>
      <c r="E56" s="23"/>
      <c r="F56" s="23"/>
      <c r="G56" s="1"/>
      <c r="H56" s="36"/>
    </row>
    <row r="57" spans="1:8" ht="12.75">
      <c r="A57" s="15" t="s">
        <v>70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114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71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1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1"/>
      <c r="B66" s="23"/>
      <c r="C66" s="23"/>
      <c r="D66" s="23"/>
      <c r="E66" s="23"/>
      <c r="F66" s="23"/>
      <c r="G66" s="1"/>
      <c r="H66" s="36"/>
    </row>
    <row r="67" spans="1:8" ht="12.75">
      <c r="A67" s="41"/>
      <c r="B67" s="23"/>
      <c r="C67" s="23"/>
      <c r="D67" s="23"/>
      <c r="E67" s="23"/>
      <c r="F67" s="23"/>
      <c r="G67" s="1"/>
      <c r="H67" s="23"/>
    </row>
    <row r="68" spans="1:8" ht="12.75">
      <c r="A68" s="41"/>
      <c r="B68" s="23"/>
      <c r="C68" s="23"/>
      <c r="D68" s="23"/>
      <c r="E68" s="23"/>
      <c r="F68" s="23"/>
      <c r="G68" s="1"/>
      <c r="H68" s="23"/>
    </row>
    <row r="69" spans="1:8" ht="12.75">
      <c r="A69" s="41"/>
      <c r="B69" s="23"/>
      <c r="C69" s="23"/>
      <c r="D69" s="23"/>
      <c r="E69" s="23"/>
      <c r="F69" s="23"/>
      <c r="G69" s="1"/>
      <c r="H69" s="23"/>
    </row>
    <row r="70" spans="1:8" ht="12.75" customHeight="1">
      <c r="A70" s="41"/>
      <c r="B70" s="23"/>
      <c r="C70" s="23"/>
      <c r="D70" s="23"/>
      <c r="E70" s="23"/>
      <c r="F70" s="23"/>
      <c r="G70" s="1"/>
      <c r="H70" s="36"/>
    </row>
    <row r="71" spans="1:8" ht="15" customHeight="1">
      <c r="A71" s="41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7"/>
  <sheetViews>
    <sheetView workbookViewId="0" topLeftCell="A25">
      <selection activeCell="B55" sqref="B55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9" t="s">
        <v>77</v>
      </c>
    </row>
    <row r="2" ht="12.75">
      <c r="A2" s="2" t="s">
        <v>125</v>
      </c>
    </row>
    <row r="3" spans="1:4" ht="12.75">
      <c r="A3" s="50" t="s">
        <v>81</v>
      </c>
      <c r="B3" s="51"/>
      <c r="C3" s="51"/>
      <c r="D3" s="50"/>
    </row>
    <row r="4" spans="1:4" ht="12.75">
      <c r="A4" s="15"/>
      <c r="B4" s="1"/>
      <c r="C4" s="1"/>
      <c r="D4" s="15"/>
    </row>
    <row r="5" spans="1:4" ht="12.75">
      <c r="A5" s="41" t="s">
        <v>126</v>
      </c>
      <c r="B5" s="1"/>
      <c r="C5" s="1"/>
      <c r="D5" s="15"/>
    </row>
    <row r="6" spans="1:15" ht="15.75" customHeight="1">
      <c r="A6" s="19"/>
      <c r="B6" s="19" t="s">
        <v>83</v>
      </c>
      <c r="C6" s="19"/>
      <c r="D6" s="19" t="s">
        <v>83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84</v>
      </c>
      <c r="C7" s="19"/>
      <c r="D7" s="19" t="s">
        <v>84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115</v>
      </c>
      <c r="C8" s="19"/>
      <c r="D8" s="19" t="s">
        <v>22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85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86</v>
      </c>
      <c r="B12" s="27">
        <v>2673</v>
      </c>
      <c r="D12" s="37">
        <v>2266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87</v>
      </c>
      <c r="B13" s="28"/>
      <c r="D13" s="5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88</v>
      </c>
      <c r="B14" s="28">
        <v>1178</v>
      </c>
      <c r="D14" s="38">
        <v>1038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89</v>
      </c>
      <c r="B15" s="29">
        <v>608</v>
      </c>
      <c r="D15" s="57">
        <v>306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90</v>
      </c>
      <c r="B16" s="55">
        <f>SUM(B12:B15)</f>
        <v>4459</v>
      </c>
      <c r="C16" s="11"/>
      <c r="D16" s="55">
        <f>SUM(D12:D15)</f>
        <v>3610</v>
      </c>
    </row>
    <row r="17" spans="2:4" ht="12.75">
      <c r="B17" s="55"/>
      <c r="C17" s="11"/>
      <c r="D17" s="55"/>
    </row>
    <row r="18" spans="1:4" ht="12.75">
      <c r="A18" s="2" t="s">
        <v>91</v>
      </c>
      <c r="B18" s="28">
        <v>-2627</v>
      </c>
      <c r="C18" s="1"/>
      <c r="D18" s="28">
        <v>6503</v>
      </c>
    </row>
    <row r="19" spans="1:4" ht="12.75">
      <c r="A19" s="2" t="s">
        <v>92</v>
      </c>
      <c r="B19" s="28">
        <v>-812</v>
      </c>
      <c r="C19" s="1"/>
      <c r="D19" s="28">
        <v>-4743</v>
      </c>
    </row>
    <row r="20" spans="1:4" ht="12.75">
      <c r="A20" s="2" t="s">
        <v>93</v>
      </c>
      <c r="B20" s="29">
        <v>-426</v>
      </c>
      <c r="C20" s="1"/>
      <c r="D20" s="29">
        <v>-1037</v>
      </c>
    </row>
    <row r="21" spans="2:4" ht="12.75">
      <c r="B21" s="23"/>
      <c r="C21" s="1"/>
      <c r="D21" s="23"/>
    </row>
    <row r="22" spans="1:4" ht="12.75">
      <c r="A22" s="2" t="s">
        <v>123</v>
      </c>
      <c r="B22" s="23">
        <f>SUM(B16:B20)</f>
        <v>594</v>
      </c>
      <c r="C22" s="1"/>
      <c r="D22" s="23">
        <f>SUM(D16:D20)</f>
        <v>4333</v>
      </c>
    </row>
    <row r="23" spans="2:4" ht="12.75">
      <c r="B23" s="23"/>
      <c r="C23" s="1"/>
      <c r="D23" s="23"/>
    </row>
    <row r="24" spans="1:4" ht="12.75">
      <c r="A24" s="9" t="s">
        <v>94</v>
      </c>
      <c r="B24" s="26"/>
      <c r="D24" s="23"/>
    </row>
    <row r="25" spans="1:4" ht="12.75">
      <c r="A25" s="2" t="s">
        <v>95</v>
      </c>
      <c r="B25" s="27">
        <v>-375</v>
      </c>
      <c r="D25" s="27">
        <v>-484</v>
      </c>
    </row>
    <row r="26" spans="1:4" ht="12.75">
      <c r="A26" s="2" t="s">
        <v>96</v>
      </c>
      <c r="B26" s="29">
        <v>25</v>
      </c>
      <c r="D26" s="29">
        <v>17</v>
      </c>
    </row>
    <row r="27" spans="2:4" ht="12.75">
      <c r="B27" s="23"/>
      <c r="D27" s="23"/>
    </row>
    <row r="28" spans="1:4" ht="12.75">
      <c r="A28" s="2" t="s">
        <v>97</v>
      </c>
      <c r="B28" s="23">
        <f>SUM(B25:B26)</f>
        <v>-350</v>
      </c>
      <c r="C28" s="1"/>
      <c r="D28" s="23">
        <f>SUM(D25:D26)</f>
        <v>-467</v>
      </c>
    </row>
    <row r="29" spans="2:4" ht="12.75">
      <c r="B29" s="23"/>
      <c r="C29" s="1"/>
      <c r="D29" s="23"/>
    </row>
    <row r="30" spans="1:4" ht="12.75">
      <c r="A30" s="9" t="s">
        <v>98</v>
      </c>
      <c r="B30" s="23"/>
      <c r="C30" s="1"/>
      <c r="D30" s="23"/>
    </row>
    <row r="31" spans="1:4" ht="12.75">
      <c r="A31" s="2" t="s">
        <v>99</v>
      </c>
      <c r="B31" s="27">
        <v>-632</v>
      </c>
      <c r="C31" s="1"/>
      <c r="D31" s="37">
        <v>-323</v>
      </c>
    </row>
    <row r="32" spans="1:4" ht="12.75">
      <c r="A32" s="2" t="s">
        <v>122</v>
      </c>
      <c r="B32" s="55">
        <v>-1320</v>
      </c>
      <c r="D32" s="58" t="s">
        <v>72</v>
      </c>
    </row>
    <row r="33" spans="1:4" ht="12.75">
      <c r="A33" s="2" t="s">
        <v>121</v>
      </c>
      <c r="B33" s="55">
        <v>1097</v>
      </c>
      <c r="D33" s="59">
        <v>-83</v>
      </c>
    </row>
    <row r="34" spans="1:5" ht="12.75">
      <c r="A34" s="2" t="s">
        <v>100</v>
      </c>
      <c r="B34" s="28">
        <v>-357</v>
      </c>
      <c r="C34" s="1"/>
      <c r="D34" s="38">
        <v>-434</v>
      </c>
      <c r="E34" s="15"/>
    </row>
    <row r="35" spans="1:5" ht="12.75">
      <c r="A35" s="2" t="s">
        <v>101</v>
      </c>
      <c r="B35" s="29">
        <v>-281</v>
      </c>
      <c r="C35" s="1"/>
      <c r="D35" s="57">
        <v>-139</v>
      </c>
      <c r="E35" s="15"/>
    </row>
    <row r="36" spans="1:5" ht="12.75">
      <c r="A36" s="9"/>
      <c r="B36" s="23"/>
      <c r="C36" s="1"/>
      <c r="D36" s="36"/>
      <c r="E36" s="15"/>
    </row>
    <row r="37" spans="1:5" ht="12.75">
      <c r="A37" s="2" t="s">
        <v>124</v>
      </c>
      <c r="B37" s="23">
        <f>SUM(B31:B35)</f>
        <v>-1493</v>
      </c>
      <c r="C37" s="10"/>
      <c r="D37" s="36">
        <f>SUM(D31:D35)</f>
        <v>-979</v>
      </c>
      <c r="E37" s="15"/>
    </row>
    <row r="38" spans="1:5" ht="12.75">
      <c r="A38" s="9"/>
      <c r="B38" s="24"/>
      <c r="C38" s="1"/>
      <c r="D38" s="34"/>
      <c r="E38" s="15"/>
    </row>
    <row r="39" spans="1:5" ht="15" customHeight="1">
      <c r="A39" s="2" t="s">
        <v>102</v>
      </c>
      <c r="B39" s="23">
        <f>B37+B28+B22</f>
        <v>-1249</v>
      </c>
      <c r="C39" s="1"/>
      <c r="D39" s="36">
        <f>D37+D28+D22</f>
        <v>2887</v>
      </c>
      <c r="E39" s="15"/>
    </row>
    <row r="40" spans="2:5" ht="15" customHeight="1">
      <c r="B40" s="23"/>
      <c r="C40" s="1"/>
      <c r="D40" s="23"/>
      <c r="E40" s="15"/>
    </row>
    <row r="41" spans="1:5" ht="12.75">
      <c r="A41" s="2" t="s">
        <v>104</v>
      </c>
      <c r="B41" s="23">
        <v>3632</v>
      </c>
      <c r="C41" s="1"/>
      <c r="D41" s="36">
        <v>842</v>
      </c>
      <c r="E41" s="15"/>
    </row>
    <row r="42" spans="2:5" ht="12.75">
      <c r="B42" s="23"/>
      <c r="C42" s="1"/>
      <c r="D42" s="36"/>
      <c r="E42" s="15"/>
    </row>
    <row r="43" spans="1:5" ht="12.75" customHeight="1" thickBot="1">
      <c r="A43" s="2" t="s">
        <v>103</v>
      </c>
      <c r="B43" s="30">
        <f>B39+B41</f>
        <v>2383</v>
      </c>
      <c r="C43" s="1"/>
      <c r="D43" s="40">
        <f>D39+D41</f>
        <v>3729</v>
      </c>
      <c r="E43" s="15"/>
    </row>
    <row r="44" spans="1:5" ht="13.5" thickTop="1">
      <c r="A44" s="9"/>
      <c r="B44" s="23"/>
      <c r="C44" s="1"/>
      <c r="D44" s="23"/>
      <c r="E44" s="15"/>
    </row>
    <row r="45" spans="1:4" ht="12.75">
      <c r="A45" s="9"/>
      <c r="B45" s="26"/>
      <c r="D45" s="23"/>
    </row>
    <row r="46" spans="1:4" ht="12.75">
      <c r="A46" s="9" t="s">
        <v>106</v>
      </c>
      <c r="B46" s="26"/>
      <c r="D46" s="23"/>
    </row>
    <row r="47" spans="1:4" ht="12.75" customHeight="1">
      <c r="A47" s="15" t="s">
        <v>11</v>
      </c>
      <c r="B47" s="23">
        <v>3440</v>
      </c>
      <c r="C47" s="1"/>
      <c r="D47" s="36">
        <v>4779</v>
      </c>
    </row>
    <row r="48" spans="1:4" ht="12.75" customHeight="1">
      <c r="A48" s="15" t="s">
        <v>107</v>
      </c>
      <c r="B48" s="23">
        <v>2967</v>
      </c>
      <c r="C48" s="1"/>
      <c r="D48" s="36">
        <v>2743</v>
      </c>
    </row>
    <row r="49" spans="1:4" ht="12.75" customHeight="1">
      <c r="A49" s="2" t="s">
        <v>108</v>
      </c>
      <c r="B49" s="26">
        <v>-4024</v>
      </c>
      <c r="D49" s="60">
        <v>-3793</v>
      </c>
    </row>
    <row r="50" spans="2:4" ht="12.75">
      <c r="B50" s="26"/>
      <c r="D50" s="15"/>
    </row>
    <row r="51" spans="2:4" ht="13.5" thickBot="1">
      <c r="B51" s="30">
        <f>SUM(B47:B49)</f>
        <v>2383</v>
      </c>
      <c r="C51" s="5"/>
      <c r="D51" s="40">
        <f>SUM(D47:D49)</f>
        <v>3729</v>
      </c>
    </row>
    <row r="52" spans="2:4" ht="13.5" thickTop="1">
      <c r="B52" s="1"/>
      <c r="C52" s="5"/>
      <c r="D52" s="15"/>
    </row>
    <row r="53" spans="2:4" ht="12.75">
      <c r="B53" s="1"/>
      <c r="C53" s="5"/>
      <c r="D53" s="15"/>
    </row>
    <row r="54" spans="2:4" ht="12.75">
      <c r="B54" s="1"/>
      <c r="C54" s="5"/>
      <c r="D54" s="15"/>
    </row>
    <row r="55" ht="12.75">
      <c r="A55" s="15" t="s">
        <v>105</v>
      </c>
    </row>
    <row r="56" ht="12.75">
      <c r="A56" s="15" t="s">
        <v>114</v>
      </c>
    </row>
    <row r="57" ht="12.75">
      <c r="A57" s="15" t="s">
        <v>71</v>
      </c>
    </row>
  </sheetData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55"/>
  <sheetViews>
    <sheetView workbookViewId="0" topLeftCell="A23">
      <selection activeCell="B52" sqref="B52"/>
    </sheetView>
  </sheetViews>
  <sheetFormatPr defaultColWidth="9.140625" defaultRowHeight="12.75"/>
  <cols>
    <col min="1" max="1" width="55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9" t="s">
        <v>77</v>
      </c>
    </row>
    <row r="2" ht="12.75">
      <c r="A2" s="2" t="s">
        <v>125</v>
      </c>
    </row>
    <row r="3" spans="1:4" ht="12.75">
      <c r="A3" s="50" t="s">
        <v>80</v>
      </c>
      <c r="B3" s="51"/>
      <c r="C3" s="51"/>
      <c r="D3" s="50"/>
    </row>
    <row r="4" spans="1:4" ht="12.75">
      <c r="A4" s="15"/>
      <c r="B4" s="1"/>
      <c r="C4" s="1"/>
      <c r="D4" s="15"/>
    </row>
    <row r="5" spans="1:4" ht="12.75">
      <c r="A5" s="41" t="s">
        <v>130</v>
      </c>
      <c r="B5" s="1"/>
      <c r="C5" s="1"/>
      <c r="D5" s="15"/>
    </row>
    <row r="6" spans="1:15" ht="15.75" customHeight="1">
      <c r="A6" s="19"/>
      <c r="B6" s="19" t="s">
        <v>21</v>
      </c>
      <c r="C6" s="19"/>
      <c r="D6" s="19" t="s">
        <v>18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19</v>
      </c>
      <c r="C7" s="19"/>
      <c r="D7" s="19" t="s">
        <v>19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115</v>
      </c>
      <c r="C8" s="19"/>
      <c r="D8" s="19" t="s">
        <v>116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 t="s">
        <v>2</v>
      </c>
      <c r="B10" s="13"/>
      <c r="C10" s="13"/>
      <c r="D10" s="13" t="s">
        <v>119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3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5</v>
      </c>
      <c r="B12" s="23">
        <v>37264</v>
      </c>
      <c r="D12" s="33">
        <v>38041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4</v>
      </c>
      <c r="B13" s="23">
        <v>90</v>
      </c>
      <c r="D13" s="61">
        <v>90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118</v>
      </c>
      <c r="B14" s="23">
        <v>8072</v>
      </c>
      <c r="D14" s="61">
        <v>8098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6</v>
      </c>
      <c r="B15" s="24">
        <v>74</v>
      </c>
      <c r="D15" s="34">
        <v>76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6"/>
      <c r="B16" s="32">
        <f>SUM(B12:B15)</f>
        <v>45500</v>
      </c>
      <c r="C16" s="11"/>
      <c r="D16" s="32">
        <f>SUM(D12:D15)</f>
        <v>46305</v>
      </c>
    </row>
    <row r="17" spans="1:4" ht="12.75">
      <c r="A17" s="6"/>
      <c r="B17" s="25"/>
      <c r="C17" s="4"/>
      <c r="D17" s="35"/>
    </row>
    <row r="18" spans="1:4" ht="12.75">
      <c r="A18" s="9" t="s">
        <v>0</v>
      </c>
      <c r="B18" s="26"/>
      <c r="D18" s="33"/>
    </row>
    <row r="19" spans="1:4" ht="12.75">
      <c r="A19" s="2" t="s">
        <v>7</v>
      </c>
      <c r="B19" s="27">
        <v>49172</v>
      </c>
      <c r="D19" s="27">
        <v>43382</v>
      </c>
    </row>
    <row r="20" spans="1:4" ht="12.75">
      <c r="A20" s="2" t="s">
        <v>8</v>
      </c>
      <c r="B20" s="28">
        <v>43553</v>
      </c>
      <c r="D20" s="28">
        <v>46715</v>
      </c>
    </row>
    <row r="21" spans="1:4" ht="12.75">
      <c r="A21" s="2" t="s">
        <v>9</v>
      </c>
      <c r="B21" s="28">
        <v>819</v>
      </c>
      <c r="D21" s="28">
        <v>821</v>
      </c>
    </row>
    <row r="22" spans="1:4" ht="12.75">
      <c r="A22" s="2" t="s">
        <v>10</v>
      </c>
      <c r="B22" s="28">
        <v>4897</v>
      </c>
      <c r="D22" s="28">
        <v>5068</v>
      </c>
    </row>
    <row r="23" spans="1:4" ht="12.75">
      <c r="A23" s="2" t="s">
        <v>11</v>
      </c>
      <c r="B23" s="29">
        <f>6407</f>
        <v>6407</v>
      </c>
      <c r="D23" s="29">
        <v>9912</v>
      </c>
    </row>
    <row r="24" spans="2:4" ht="12.75">
      <c r="B24" s="26">
        <f>SUM(B19:B23)</f>
        <v>104848</v>
      </c>
      <c r="D24" s="23">
        <f>SUM(D19:D23)</f>
        <v>105898</v>
      </c>
    </row>
    <row r="25" spans="2:4" ht="12.75">
      <c r="B25" s="26"/>
      <c r="D25" s="23"/>
    </row>
    <row r="26" spans="1:4" ht="13.5" thickBot="1">
      <c r="A26" s="9" t="s">
        <v>12</v>
      </c>
      <c r="B26" s="30">
        <f>B24+B16</f>
        <v>150348</v>
      </c>
      <c r="D26" s="30">
        <f>D24+D16</f>
        <v>152203</v>
      </c>
    </row>
    <row r="27" spans="2:4" ht="13.5" thickTop="1">
      <c r="B27" s="23"/>
      <c r="D27" s="23"/>
    </row>
    <row r="28" spans="2:4" ht="12.75">
      <c r="B28" s="23"/>
      <c r="D28" s="23"/>
    </row>
    <row r="29" spans="1:4" ht="12.75">
      <c r="A29" s="9" t="s">
        <v>13</v>
      </c>
      <c r="B29" s="23"/>
      <c r="D29" s="23"/>
    </row>
    <row r="30" spans="1:4" ht="12.75">
      <c r="A30" s="2" t="s">
        <v>14</v>
      </c>
      <c r="B30" s="23">
        <v>66000</v>
      </c>
      <c r="D30" s="23">
        <v>66000</v>
      </c>
    </row>
    <row r="31" spans="1:4" ht="12.75">
      <c r="A31" s="2" t="s">
        <v>15</v>
      </c>
      <c r="B31" s="23">
        <v>6548</v>
      </c>
      <c r="D31" s="23">
        <v>6548</v>
      </c>
    </row>
    <row r="32" spans="1:4" ht="12.75">
      <c r="A32" s="2" t="s">
        <v>16</v>
      </c>
      <c r="B32" s="24">
        <v>22377</v>
      </c>
      <c r="D32" s="24">
        <v>20066</v>
      </c>
    </row>
    <row r="33" spans="1:4" ht="12.75">
      <c r="A33" s="9" t="s">
        <v>17</v>
      </c>
      <c r="B33" s="23">
        <f>SUM(B30:B32)</f>
        <v>94925</v>
      </c>
      <c r="D33" s="23">
        <f>SUM(D30:D32)</f>
        <v>92614</v>
      </c>
    </row>
    <row r="34" spans="2:4" ht="12.75">
      <c r="B34" s="26"/>
      <c r="C34" s="1"/>
      <c r="D34" s="36"/>
    </row>
    <row r="35" spans="1:4" ht="12.75">
      <c r="A35" s="9" t="s">
        <v>23</v>
      </c>
      <c r="B35" s="26"/>
      <c r="D35" s="36"/>
    </row>
    <row r="36" spans="1:4" ht="12.75">
      <c r="A36" s="2" t="s">
        <v>24</v>
      </c>
      <c r="B36" s="27">
        <v>5257</v>
      </c>
      <c r="C36" s="1"/>
      <c r="D36" s="37">
        <v>6248</v>
      </c>
    </row>
    <row r="37" spans="1:4" ht="12.75">
      <c r="A37" s="2" t="s">
        <v>25</v>
      </c>
      <c r="B37" s="28">
        <v>1054</v>
      </c>
      <c r="C37" s="1"/>
      <c r="D37" s="38">
        <v>1054</v>
      </c>
    </row>
    <row r="38" spans="1:4" ht="12.75">
      <c r="A38" s="9" t="s">
        <v>29</v>
      </c>
      <c r="B38" s="31">
        <f>SUM(B36:B37)</f>
        <v>6311</v>
      </c>
      <c r="C38" s="1"/>
      <c r="D38" s="39">
        <f>SUM(D36:D37)</f>
        <v>7302</v>
      </c>
    </row>
    <row r="39" spans="2:4" ht="12.75">
      <c r="B39" s="28"/>
      <c r="C39" s="10"/>
      <c r="D39" s="38"/>
    </row>
    <row r="40" spans="1:4" ht="12.75">
      <c r="A40" s="9" t="s">
        <v>1</v>
      </c>
      <c r="B40" s="28"/>
      <c r="C40" s="1"/>
      <c r="D40" s="38"/>
    </row>
    <row r="41" spans="1:4" ht="15" customHeight="1">
      <c r="A41" s="2" t="s">
        <v>26</v>
      </c>
      <c r="B41" s="28">
        <v>7410</v>
      </c>
      <c r="C41" s="1"/>
      <c r="D41" s="38">
        <v>8498</v>
      </c>
    </row>
    <row r="42" spans="1:4" ht="15" customHeight="1">
      <c r="A42" s="2" t="s">
        <v>27</v>
      </c>
      <c r="B42" s="28">
        <v>2774</v>
      </c>
      <c r="D42" s="28">
        <v>2499</v>
      </c>
    </row>
    <row r="43" spans="1:4" ht="12.75">
      <c r="A43" s="2" t="s">
        <v>24</v>
      </c>
      <c r="B43" s="28">
        <v>38928</v>
      </c>
      <c r="D43" s="38">
        <v>39736</v>
      </c>
    </row>
    <row r="44" spans="1:4" ht="12.75">
      <c r="A44" s="2" t="s">
        <v>117</v>
      </c>
      <c r="B44" s="62" t="s">
        <v>72</v>
      </c>
      <c r="D44" s="38">
        <v>1320</v>
      </c>
    </row>
    <row r="45" spans="1:4" ht="12.75">
      <c r="A45" s="2" t="s">
        <v>28</v>
      </c>
      <c r="B45" s="62" t="s">
        <v>72</v>
      </c>
      <c r="D45" s="38">
        <v>234</v>
      </c>
    </row>
    <row r="46" spans="1:4" ht="12.75" customHeight="1">
      <c r="A46" s="9" t="s">
        <v>30</v>
      </c>
      <c r="B46" s="31">
        <f>SUM(B41:B45)</f>
        <v>49112</v>
      </c>
      <c r="D46" s="39">
        <f>SUM(D41:D45)</f>
        <v>52287</v>
      </c>
    </row>
    <row r="47" spans="1:4" ht="12.75">
      <c r="A47" s="9"/>
      <c r="B47" s="26"/>
      <c r="D47" s="23"/>
    </row>
    <row r="48" spans="1:4" ht="12.75">
      <c r="A48" s="9" t="s">
        <v>31</v>
      </c>
      <c r="B48" s="26">
        <f>B46+B38</f>
        <v>55423</v>
      </c>
      <c r="D48" s="23">
        <f>D46+D38</f>
        <v>59589</v>
      </c>
    </row>
    <row r="49" spans="1:4" ht="12.75">
      <c r="A49" s="9"/>
      <c r="B49" s="26"/>
      <c r="D49" s="23"/>
    </row>
    <row r="50" spans="1:4" ht="12.75" customHeight="1" thickBot="1">
      <c r="A50" s="9" t="s">
        <v>32</v>
      </c>
      <c r="B50" s="30">
        <f>B48+B33</f>
        <v>150348</v>
      </c>
      <c r="D50" s="40">
        <f>D33+D48</f>
        <v>152203</v>
      </c>
    </row>
    <row r="51" spans="1:4" ht="15" customHeight="1" thickTop="1">
      <c r="A51" s="9"/>
      <c r="D51" s="10"/>
    </row>
    <row r="52" ht="12.75">
      <c r="D52" s="15"/>
    </row>
    <row r="53" ht="12.75">
      <c r="A53" s="15" t="s">
        <v>75</v>
      </c>
    </row>
    <row r="54" ht="12.75">
      <c r="A54" s="15" t="s">
        <v>114</v>
      </c>
    </row>
    <row r="55" ht="12.75">
      <c r="A55" s="15" t="s">
        <v>71</v>
      </c>
    </row>
  </sheetData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admistrator</cp:lastModifiedBy>
  <cp:lastPrinted>2007-05-18T02:37:34Z</cp:lastPrinted>
  <dcterms:created xsi:type="dcterms:W3CDTF">1999-11-23T06:00:06Z</dcterms:created>
  <dcterms:modified xsi:type="dcterms:W3CDTF">2007-05-23T02:35:16Z</dcterms:modified>
  <cp:category/>
  <cp:version/>
  <cp:contentType/>
  <cp:contentStatus/>
</cp:coreProperties>
</file>